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6125" windowHeight="101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<sst xmlns="http://schemas.openxmlformats.org/spreadsheetml/2006/main" count="59" uniqueCount="11">
  <si>
    <t>alpha</t>
  </si>
  <si>
    <t>cl</t>
  </si>
  <si>
    <t>cd</t>
  </si>
  <si>
    <t>sta</t>
  </si>
  <si>
    <t>ord</t>
  </si>
  <si>
    <t>u</t>
  </si>
  <si>
    <t>L</t>
  </si>
  <si>
    <t>bottom</t>
  </si>
  <si>
    <t>top</t>
  </si>
  <si>
    <t>Chord</t>
  </si>
  <si>
    <t>t/c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</si>
</sst>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7">
    <font>
      <sz val="10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Sheet1!$B$7:$B$18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Sheet1!$C$7:$C$18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Sheet1!$B$18:$B$27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6277736"/>
        <c:axId val="12281897"/>
      </c:scatterChart>
      <c:valAx>
        <c:axId val="1627773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12281897"/>
        <c:crosses val="autoZero"/>
        <c:crossBetween val="midCat"/>
        <c:dispUnits/>
      </c:valAx>
      <c:valAx>
        <c:axId val="1228189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16277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875"/>
          <c:w val="0.71725"/>
          <c:h val="0.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cd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Sheet1!$B$7:$B$16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Sheet1!$D$7:$D$16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trendlin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Sheet1!$B$16:$B$27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Sheet1!$D$16:$D$27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Sheet1!$B$16:$B$17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Sheet1!$D$16:$D$17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3428210"/>
        <c:axId val="55309571"/>
      </c:scatterChart>
      <c:valAx>
        <c:axId val="4342821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55309571"/>
        <c:crosses val="autoZero"/>
        <c:crossBetween val="midCat"/>
        <c:dispUnits/>
      </c:valAx>
      <c:valAx>
        <c:axId val="5530957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43428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7375"/>
          <c:w val="0.9805"/>
          <c:h val="0.80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Sheet2!$C$5:$C$23</c:f>
              <c:numCache/>
            </c:numRef>
          </c:xVal>
          <c:yVal>
            <c:numRef>
              <c:f>Sheet2!$E$5:$E$23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Sheet2!$C$5:$C$23</c:f>
              <c:numCache/>
            </c:numRef>
          </c:xVal>
          <c:yVal>
            <c:numRef>
              <c:f>Sheet2!$G$5:$G$23</c:f>
              <c:numCache/>
            </c:numRef>
          </c:yVal>
          <c:smooth val="1"/>
        </c:ser>
        <c:axId val="28024092"/>
        <c:axId val="50890237"/>
      </c:scatterChart>
      <c:valAx>
        <c:axId val="28024092"/>
        <c:scaling>
          <c:orientation val="minMax"/>
          <c:max val="4.5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90237"/>
        <c:crosses val="autoZero"/>
        <c:crossBetween val="midCat"/>
        <c:dispUnits/>
        <c:majorUnit val="1"/>
      </c:valAx>
      <c:valAx>
        <c:axId val="50890237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409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21</xdr:row>
      <xdr:rowOff>66675</xdr:rowOff>
    </xdr:from>
    <xdr:to>
      <xdr:col>13</xdr:col>
      <xdr:colOff>161925</xdr:colOff>
      <xdr:row>40</xdr:row>
      <xdr:rowOff>9525</xdr:rowOff>
    </xdr:to>
    <xdr:graphicFrame>
      <xdr:nvGraphicFramePr>
        <xdr:cNvPr id="1" name="Chart 3"/>
        <xdr:cNvGraphicFramePr/>
      </xdr:nvGraphicFramePr>
      <xdr:xfrm>
        <a:off x="2952750" y="3467100"/>
        <a:ext cx="51339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2</xdr:row>
      <xdr:rowOff>123825</xdr:rowOff>
    </xdr:from>
    <xdr:to>
      <xdr:col>13</xdr:col>
      <xdr:colOff>161925</xdr:colOff>
      <xdr:row>21</xdr:row>
      <xdr:rowOff>66675</xdr:rowOff>
    </xdr:to>
    <xdr:graphicFrame>
      <xdr:nvGraphicFramePr>
        <xdr:cNvPr id="2" name="Chart 4"/>
        <xdr:cNvGraphicFramePr/>
      </xdr:nvGraphicFramePr>
      <xdr:xfrm>
        <a:off x="2952750" y="447675"/>
        <a:ext cx="51339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4</xdr:row>
      <xdr:rowOff>9525</xdr:rowOff>
    </xdr:from>
    <xdr:to>
      <xdr:col>26</xdr:col>
      <xdr:colOff>295275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981825" y="657225"/>
        <a:ext cx="9267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7"/>
  <sheetViews>
    <sheetView workbookViewId="0" topLeftCell="A4">
      <selection activeCell="Q22" sqref="Q22"/>
    </sheetView>
  </sheetViews>
  <sheetFormatPr defaultColWidth="9.140625" defaultRowHeight="12.75"/>
  <sheetData>
    <row r="6" spans="2:4" ht="12.75">
      <c r="B6" t="s">
        <v>0</v>
      </c>
      <c r="C6" t="s">
        <v>1</v>
      </c>
      <c r="D6" t="s">
        <v>2</v>
      </c>
    </row>
    <row r="7" spans="1:4" ht="12.75">
      <c r="A7">
        <v>-10</v>
      </c>
      <c r="B7">
        <f>RADIANS(A7)</f>
        <v>-0.17453292519943295</v>
      </c>
      <c r="C7" s="1">
        <v>-0.65</v>
      </c>
      <c r="D7" s="2">
        <v>0.0113</v>
      </c>
    </row>
    <row r="8" spans="1:4" ht="12.75">
      <c r="A8">
        <v>-8</v>
      </c>
      <c r="B8">
        <f aca="true" t="shared" si="0" ref="B8:B27">RADIANS(A8)</f>
        <v>-0.13962634015954636</v>
      </c>
      <c r="C8" s="1">
        <v>-0.45</v>
      </c>
      <c r="D8" s="2">
        <v>0.009</v>
      </c>
    </row>
    <row r="9" spans="1:4" ht="12.75">
      <c r="A9">
        <v>-6</v>
      </c>
      <c r="B9">
        <f t="shared" si="0"/>
        <v>-0.10471975511965978</v>
      </c>
      <c r="C9" s="1">
        <v>-0.25</v>
      </c>
      <c r="D9" s="2">
        <v>0.0078</v>
      </c>
    </row>
    <row r="10" spans="1:4" ht="12.75">
      <c r="A10">
        <v>-4</v>
      </c>
      <c r="B10">
        <f t="shared" si="0"/>
        <v>-0.06981317007977318</v>
      </c>
      <c r="C10" s="1">
        <v>-0.003</v>
      </c>
      <c r="D10" s="2">
        <v>0.007</v>
      </c>
    </row>
    <row r="11" spans="1:4" ht="12.75">
      <c r="A11">
        <v>-2</v>
      </c>
      <c r="B11">
        <f t="shared" si="0"/>
        <v>-0.03490658503988659</v>
      </c>
      <c r="C11" s="1">
        <v>0.2</v>
      </c>
      <c r="D11" s="2">
        <v>0.0068</v>
      </c>
    </row>
    <row r="12" spans="1:4" ht="12.75">
      <c r="A12">
        <v>0</v>
      </c>
      <c r="B12">
        <f t="shared" si="0"/>
        <v>0</v>
      </c>
      <c r="C12" s="1">
        <v>0.4</v>
      </c>
      <c r="D12" s="2">
        <v>0.0067</v>
      </c>
    </row>
    <row r="13" spans="1:4" ht="12.75">
      <c r="A13">
        <v>2</v>
      </c>
      <c r="B13">
        <f t="shared" si="0"/>
        <v>0.03490658503988659</v>
      </c>
      <c r="C13" s="1">
        <v>0.6</v>
      </c>
      <c r="D13" s="2">
        <v>0.0068</v>
      </c>
    </row>
    <row r="14" spans="1:4" ht="12.75">
      <c r="A14">
        <v>4</v>
      </c>
      <c r="B14">
        <f t="shared" si="0"/>
        <v>0.06981317007977318</v>
      </c>
      <c r="C14" s="1">
        <v>0.85</v>
      </c>
      <c r="D14" s="2">
        <v>0.008</v>
      </c>
    </row>
    <row r="15" spans="1:4" ht="12.75">
      <c r="A15">
        <v>6</v>
      </c>
      <c r="B15">
        <f t="shared" si="0"/>
        <v>0.10471975511965978</v>
      </c>
      <c r="C15" s="1">
        <v>1.05</v>
      </c>
      <c r="D15" s="2">
        <v>0.009</v>
      </c>
    </row>
    <row r="16" spans="1:4" ht="12.75">
      <c r="A16">
        <v>8</v>
      </c>
      <c r="B16">
        <f t="shared" si="0"/>
        <v>0.13962634015954636</v>
      </c>
      <c r="C16" s="1">
        <v>1.2</v>
      </c>
      <c r="D16" s="2">
        <v>0.013</v>
      </c>
    </row>
    <row r="17" spans="1:4" ht="12.75">
      <c r="A17">
        <v>10</v>
      </c>
      <c r="B17">
        <f t="shared" si="0"/>
        <v>0.17453292519943295</v>
      </c>
      <c r="C17" s="1">
        <v>1.35</v>
      </c>
      <c r="D17" s="2">
        <v>0.17</v>
      </c>
    </row>
    <row r="18" spans="1:4" ht="12.75">
      <c r="A18">
        <v>12</v>
      </c>
      <c r="B18">
        <f t="shared" si="0"/>
        <v>0.20943951023931956</v>
      </c>
      <c r="C18" s="1">
        <v>1.45</v>
      </c>
      <c r="D18" s="2">
        <v>0.23</v>
      </c>
    </row>
    <row r="19" spans="1:4" ht="12.75">
      <c r="A19">
        <v>14</v>
      </c>
      <c r="B19">
        <f t="shared" si="0"/>
        <v>0.24434609527920614</v>
      </c>
      <c r="C19" s="1">
        <v>1.5</v>
      </c>
      <c r="D19" s="2">
        <v>0.27</v>
      </c>
    </row>
    <row r="20" spans="1:4" ht="12.75">
      <c r="A20">
        <v>16</v>
      </c>
      <c r="B20">
        <f t="shared" si="0"/>
        <v>0.2792526803190927</v>
      </c>
      <c r="C20" s="1">
        <v>1.4</v>
      </c>
      <c r="D20" s="2">
        <v>0.307</v>
      </c>
    </row>
    <row r="21" spans="1:4" ht="12.75">
      <c r="A21">
        <v>18</v>
      </c>
      <c r="B21">
        <f t="shared" si="0"/>
        <v>0.3141592653589793</v>
      </c>
      <c r="C21" s="1">
        <v>1.32</v>
      </c>
      <c r="D21" s="2">
        <v>0.33</v>
      </c>
    </row>
    <row r="22" spans="1:4" ht="12.75">
      <c r="A22">
        <v>20</v>
      </c>
      <c r="B22">
        <f t="shared" si="0"/>
        <v>0.3490658503988659</v>
      </c>
      <c r="C22" s="1">
        <v>1.27</v>
      </c>
      <c r="D22" s="2">
        <v>0.36</v>
      </c>
    </row>
    <row r="23" spans="1:4" ht="12.75">
      <c r="A23">
        <v>22</v>
      </c>
      <c r="B23">
        <f t="shared" si="0"/>
        <v>0.3839724354387525</v>
      </c>
      <c r="C23" s="1">
        <v>1.25</v>
      </c>
      <c r="D23" s="2">
        <v>0.38</v>
      </c>
    </row>
    <row r="24" spans="1:4" ht="12.75">
      <c r="A24">
        <v>24</v>
      </c>
      <c r="B24">
        <f t="shared" si="0"/>
        <v>0.4188790204786391</v>
      </c>
      <c r="C24" s="1">
        <v>1.254</v>
      </c>
      <c r="D24" s="2">
        <v>0.4</v>
      </c>
    </row>
    <row r="25" spans="1:4" ht="12.75">
      <c r="A25">
        <v>26</v>
      </c>
      <c r="B25">
        <f t="shared" si="0"/>
        <v>0.4537856055185257</v>
      </c>
      <c r="C25" s="1">
        <v>1.27</v>
      </c>
      <c r="D25" s="2">
        <v>0.41</v>
      </c>
    </row>
    <row r="26" spans="1:4" ht="12.75">
      <c r="A26">
        <v>28</v>
      </c>
      <c r="B26">
        <f t="shared" si="0"/>
        <v>0.4886921905584123</v>
      </c>
      <c r="C26" s="1">
        <v>1.28</v>
      </c>
      <c r="D26" s="2">
        <v>0.42</v>
      </c>
    </row>
    <row r="27" spans="1:4" ht="12.75">
      <c r="A27">
        <v>30</v>
      </c>
      <c r="B27">
        <f t="shared" si="0"/>
        <v>0.5235987755982988</v>
      </c>
      <c r="C27" s="1">
        <v>1.3</v>
      </c>
      <c r="D27" s="2">
        <v>0.43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85" zoomScaleNormal="85" workbookViewId="0" topLeftCell="A1">
      <selection activeCell="B2" sqref="B2"/>
    </sheetView>
  </sheetViews>
  <sheetFormatPr defaultColWidth="9.140625" defaultRowHeight="12.75"/>
  <cols>
    <col min="2" max="3" width="8.8515625" style="2" customWidth="1"/>
    <col min="6" max="6" width="11.28125" style="0" bestFit="1" customWidth="1"/>
  </cols>
  <sheetData>
    <row r="1" spans="1:2" ht="12.75">
      <c r="A1" t="s">
        <v>9</v>
      </c>
      <c r="B1" s="2">
        <v>3.89</v>
      </c>
    </row>
    <row r="2" spans="1:2" ht="12.75">
      <c r="A2" t="s">
        <v>10</v>
      </c>
      <c r="B2" s="2">
        <v>18</v>
      </c>
    </row>
    <row r="3" spans="2:6" ht="12.75">
      <c r="B3" s="4"/>
      <c r="C3" s="4"/>
      <c r="D3" s="4"/>
      <c r="E3" s="4"/>
      <c r="F3" s="4"/>
    </row>
    <row r="4" spans="2:6" ht="12.75">
      <c r="B4" s="2" t="s">
        <v>3</v>
      </c>
      <c r="D4" s="3" t="s">
        <v>8</v>
      </c>
      <c r="E4" s="3"/>
      <c r="F4" s="3" t="s">
        <v>7</v>
      </c>
    </row>
    <row r="5" spans="1:11" ht="12.75">
      <c r="A5">
        <v>0</v>
      </c>
      <c r="B5" s="2">
        <v>0</v>
      </c>
      <c r="C5" s="2">
        <f>B5*$B$1</f>
        <v>0</v>
      </c>
      <c r="D5" s="3">
        <v>0</v>
      </c>
      <c r="E5" s="3">
        <f>D5*$B$1*($B$2/10)</f>
        <v>0</v>
      </c>
      <c r="F5" s="3">
        <v>0</v>
      </c>
      <c r="G5" s="3">
        <f>F5*$B$1*($B$2/10)</f>
        <v>0</v>
      </c>
      <c r="I5" s="2">
        <f>C6</f>
        <v>0.048625</v>
      </c>
      <c r="J5" s="2" t="s">
        <v>4</v>
      </c>
      <c r="K5">
        <v>1</v>
      </c>
    </row>
    <row r="6" spans="1:11" ht="12.75">
      <c r="A6">
        <v>1</v>
      </c>
      <c r="B6" s="2">
        <v>0.0125</v>
      </c>
      <c r="C6" s="2">
        <f aca="true" t="shared" si="0" ref="C6:C23">B6*$B$1</f>
        <v>0.048625</v>
      </c>
      <c r="D6" s="3">
        <v>0.02033333333333333</v>
      </c>
      <c r="E6" s="3">
        <f aca="true" t="shared" si="1" ref="E6:E23">D6*$B$1*($B$2/10)</f>
        <v>0.142374</v>
      </c>
      <c r="F6" s="3">
        <v>-0.011916666666666667</v>
      </c>
      <c r="G6" s="3">
        <f aca="true" t="shared" si="2" ref="G6:G22">F6*$B$1*($B$2/10)</f>
        <v>-0.08344050000000001</v>
      </c>
      <c r="I6" s="2">
        <f aca="true" t="shared" si="3" ref="I6:I21">C7</f>
        <v>0.09725</v>
      </c>
      <c r="J6" s="2" t="s">
        <v>4</v>
      </c>
      <c r="K6">
        <v>2</v>
      </c>
    </row>
    <row r="7" spans="1:11" ht="12.75">
      <c r="A7">
        <v>2</v>
      </c>
      <c r="B7" s="2">
        <v>0.025</v>
      </c>
      <c r="C7" s="2">
        <f t="shared" si="0"/>
        <v>0.09725</v>
      </c>
      <c r="D7" s="3">
        <v>0.02825</v>
      </c>
      <c r="E7" s="3">
        <f t="shared" si="1"/>
        <v>0.19780650000000002</v>
      </c>
      <c r="F7" s="3">
        <v>-0.01625</v>
      </c>
      <c r="G7" s="3">
        <f t="shared" si="2"/>
        <v>-0.11378250000000001</v>
      </c>
      <c r="I7" s="2">
        <f t="shared" si="3"/>
        <v>0.1945</v>
      </c>
      <c r="J7" s="2" t="s">
        <v>4</v>
      </c>
      <c r="K7">
        <v>3</v>
      </c>
    </row>
    <row r="8" spans="1:11" ht="12.75">
      <c r="A8">
        <v>3</v>
      </c>
      <c r="B8" s="2">
        <v>0.05</v>
      </c>
      <c r="C8" s="2">
        <f t="shared" si="0"/>
        <v>0.1945</v>
      </c>
      <c r="D8" s="3">
        <v>0.039416666666666676</v>
      </c>
      <c r="E8" s="3">
        <f t="shared" si="1"/>
        <v>0.2759955000000001</v>
      </c>
      <c r="F8" s="3">
        <v>-0.02075</v>
      </c>
      <c r="G8" s="3">
        <f t="shared" si="2"/>
        <v>-0.14529150000000002</v>
      </c>
      <c r="I8" s="2">
        <f t="shared" si="3"/>
        <v>0.29175</v>
      </c>
      <c r="J8" s="2" t="s">
        <v>4</v>
      </c>
      <c r="K8">
        <v>4</v>
      </c>
    </row>
    <row r="9" spans="1:11" ht="12.75">
      <c r="A9">
        <v>4</v>
      </c>
      <c r="B9" s="2">
        <v>0.075</v>
      </c>
      <c r="C9" s="2">
        <f t="shared" si="0"/>
        <v>0.29175</v>
      </c>
      <c r="D9" s="3">
        <v>0.048</v>
      </c>
      <c r="E9" s="3">
        <f t="shared" si="1"/>
        <v>0.336096</v>
      </c>
      <c r="F9" s="3">
        <v>-0.022833333333333334</v>
      </c>
      <c r="G9" s="3">
        <f t="shared" si="2"/>
        <v>-0.15987900000000002</v>
      </c>
      <c r="I9" s="2">
        <f t="shared" si="3"/>
        <v>0.389</v>
      </c>
      <c r="J9" s="2" t="s">
        <v>4</v>
      </c>
      <c r="K9">
        <v>5</v>
      </c>
    </row>
    <row r="10" spans="1:11" ht="12.75">
      <c r="A10">
        <v>5</v>
      </c>
      <c r="B10" s="2">
        <v>0.1</v>
      </c>
      <c r="C10" s="2">
        <f t="shared" si="0"/>
        <v>0.389</v>
      </c>
      <c r="D10" s="3">
        <v>0.05491666666666667</v>
      </c>
      <c r="E10" s="3">
        <f t="shared" si="1"/>
        <v>0.38452650000000005</v>
      </c>
      <c r="F10" s="3">
        <v>-0.023833333333333335</v>
      </c>
      <c r="G10" s="3">
        <f t="shared" si="2"/>
        <v>-0.16688100000000003</v>
      </c>
      <c r="I10" s="2">
        <f t="shared" si="3"/>
        <v>0.5835</v>
      </c>
      <c r="J10" s="2" t="s">
        <v>4</v>
      </c>
      <c r="K10">
        <v>6</v>
      </c>
    </row>
    <row r="11" spans="1:11" ht="12.75">
      <c r="A11">
        <v>6</v>
      </c>
      <c r="B11" s="2">
        <v>0.15</v>
      </c>
      <c r="C11" s="2">
        <f t="shared" si="0"/>
        <v>0.5835</v>
      </c>
      <c r="D11" s="3">
        <v>0.06575</v>
      </c>
      <c r="E11" s="3">
        <f t="shared" si="1"/>
        <v>0.46038150000000005</v>
      </c>
      <c r="F11" s="3">
        <v>-0.024</v>
      </c>
      <c r="G11" s="3">
        <f t="shared" si="2"/>
        <v>-0.168048</v>
      </c>
      <c r="I11" s="2">
        <f t="shared" si="3"/>
        <v>0.778</v>
      </c>
      <c r="J11" s="2" t="s">
        <v>4</v>
      </c>
      <c r="K11">
        <v>7</v>
      </c>
    </row>
    <row r="12" spans="1:11" ht="12.75">
      <c r="A12">
        <v>7</v>
      </c>
      <c r="B12" s="2">
        <v>0.2</v>
      </c>
      <c r="C12" s="2">
        <f t="shared" si="0"/>
        <v>0.778</v>
      </c>
      <c r="D12" s="3">
        <v>0.07333333333333333</v>
      </c>
      <c r="E12" s="3">
        <f t="shared" si="1"/>
        <v>0.51348</v>
      </c>
      <c r="F12" s="3">
        <v>-0.022833333333333334</v>
      </c>
      <c r="G12" s="3">
        <f t="shared" si="2"/>
        <v>-0.15987900000000002</v>
      </c>
      <c r="I12" s="2">
        <f t="shared" si="3"/>
        <v>0.9725</v>
      </c>
      <c r="J12" s="2" t="s">
        <v>4</v>
      </c>
      <c r="K12">
        <v>8</v>
      </c>
    </row>
    <row r="13" spans="1:11" ht="12.75">
      <c r="A13">
        <v>8</v>
      </c>
      <c r="B13" s="2">
        <v>0.25</v>
      </c>
      <c r="C13" s="2">
        <f t="shared" si="0"/>
        <v>0.9725</v>
      </c>
      <c r="D13" s="3">
        <v>0.07841666666666666</v>
      </c>
      <c r="E13" s="3">
        <f t="shared" si="1"/>
        <v>0.5490735</v>
      </c>
      <c r="F13" s="3">
        <v>-0.020833333333333336</v>
      </c>
      <c r="G13" s="3">
        <f t="shared" si="2"/>
        <v>-0.14587500000000003</v>
      </c>
      <c r="I13" s="2">
        <f t="shared" si="3"/>
        <v>1.167</v>
      </c>
      <c r="J13" s="2" t="s">
        <v>4</v>
      </c>
      <c r="K13">
        <v>9</v>
      </c>
    </row>
    <row r="14" spans="1:11" ht="12.75">
      <c r="A14">
        <v>9</v>
      </c>
      <c r="B14" s="2">
        <v>0.3</v>
      </c>
      <c r="C14" s="2">
        <f t="shared" si="0"/>
        <v>1.167</v>
      </c>
      <c r="D14" s="3">
        <v>0.08133333333333333</v>
      </c>
      <c r="E14" s="3">
        <f t="shared" si="1"/>
        <v>0.569496</v>
      </c>
      <c r="F14" s="3">
        <v>-0.018833333333333334</v>
      </c>
      <c r="G14" s="3">
        <f t="shared" si="2"/>
        <v>-0.13187100000000002</v>
      </c>
      <c r="I14" s="2">
        <f t="shared" si="3"/>
        <v>1.556</v>
      </c>
      <c r="J14" s="2" t="s">
        <v>4</v>
      </c>
      <c r="K14">
        <v>10</v>
      </c>
    </row>
    <row r="15" spans="1:11" ht="12.75">
      <c r="A15">
        <v>10</v>
      </c>
      <c r="B15" s="2">
        <v>0.4</v>
      </c>
      <c r="C15" s="2">
        <f t="shared" si="0"/>
        <v>1.556</v>
      </c>
      <c r="D15" s="3">
        <v>0.08166666666666668</v>
      </c>
      <c r="E15" s="3">
        <f t="shared" si="1"/>
        <v>0.5718300000000001</v>
      </c>
      <c r="F15" s="3">
        <v>-0.015</v>
      </c>
      <c r="G15" s="3">
        <f t="shared" si="2"/>
        <v>-0.10503</v>
      </c>
      <c r="I15" s="2">
        <f t="shared" si="3"/>
        <v>1.945</v>
      </c>
      <c r="J15" s="2" t="s">
        <v>4</v>
      </c>
      <c r="K15">
        <v>11</v>
      </c>
    </row>
    <row r="16" spans="1:11" ht="12.75">
      <c r="A16">
        <v>11</v>
      </c>
      <c r="B16" s="2">
        <v>0.5</v>
      </c>
      <c r="C16" s="2">
        <f t="shared" si="0"/>
        <v>1.945</v>
      </c>
      <c r="D16" s="3">
        <v>0.07658333333333334</v>
      </c>
      <c r="E16" s="3">
        <f t="shared" si="1"/>
        <v>0.5362365</v>
      </c>
      <c r="F16" s="3">
        <v>-0.011666666666666665</v>
      </c>
      <c r="G16" s="3">
        <f t="shared" si="2"/>
        <v>-0.08169</v>
      </c>
      <c r="I16" s="2">
        <f t="shared" si="3"/>
        <v>2.334</v>
      </c>
      <c r="J16" s="2" t="s">
        <v>4</v>
      </c>
      <c r="K16">
        <v>12</v>
      </c>
    </row>
    <row r="17" spans="1:11" ht="12.75">
      <c r="A17">
        <v>12</v>
      </c>
      <c r="B17" s="2">
        <v>0.6</v>
      </c>
      <c r="C17" s="2">
        <f t="shared" si="0"/>
        <v>2.334</v>
      </c>
      <c r="D17" s="3">
        <v>0.06783333333333334</v>
      </c>
      <c r="E17" s="3">
        <f t="shared" si="1"/>
        <v>0.47496900000000014</v>
      </c>
      <c r="F17" s="3">
        <v>-0.008333333333333333</v>
      </c>
      <c r="G17" s="3">
        <f t="shared" si="2"/>
        <v>-0.058350000000000006</v>
      </c>
      <c r="I17" s="2">
        <f t="shared" si="3"/>
        <v>2.723</v>
      </c>
      <c r="J17" s="2" t="s">
        <v>4</v>
      </c>
      <c r="K17">
        <v>13</v>
      </c>
    </row>
    <row r="18" spans="1:11" ht="12.75">
      <c r="A18">
        <v>13</v>
      </c>
      <c r="B18" s="2">
        <v>0.7</v>
      </c>
      <c r="C18" s="2">
        <f t="shared" si="0"/>
        <v>2.723</v>
      </c>
      <c r="D18" s="3">
        <v>0.05575</v>
      </c>
      <c r="E18" s="3">
        <f t="shared" si="1"/>
        <v>0.39036150000000003</v>
      </c>
      <c r="F18" s="3">
        <v>-0.005416666666666668</v>
      </c>
      <c r="G18" s="3">
        <f t="shared" si="2"/>
        <v>-0.03792750000000001</v>
      </c>
      <c r="I18" s="2">
        <f t="shared" si="3"/>
        <v>3.112</v>
      </c>
      <c r="J18" s="2" t="s">
        <v>4</v>
      </c>
      <c r="K18">
        <v>14</v>
      </c>
    </row>
    <row r="19" spans="1:11" ht="12.75">
      <c r="A19">
        <v>14</v>
      </c>
      <c r="B19" s="2">
        <v>0.8</v>
      </c>
      <c r="C19" s="2">
        <f t="shared" si="0"/>
        <v>3.112</v>
      </c>
      <c r="D19" s="3">
        <v>0.04075</v>
      </c>
      <c r="E19" s="3">
        <f t="shared" si="1"/>
        <v>0.2853315</v>
      </c>
      <c r="F19" s="3">
        <v>-0.0032500000000000003</v>
      </c>
      <c r="G19" s="3">
        <f t="shared" si="2"/>
        <v>-0.022756500000000002</v>
      </c>
      <c r="I19" s="2">
        <f t="shared" si="3"/>
        <v>3.5010000000000003</v>
      </c>
      <c r="J19" s="2" t="s">
        <v>4</v>
      </c>
      <c r="K19">
        <v>15</v>
      </c>
    </row>
    <row r="20" spans="1:11" ht="12.75">
      <c r="A20">
        <v>15</v>
      </c>
      <c r="B20" s="2">
        <v>0.9</v>
      </c>
      <c r="C20" s="2">
        <f t="shared" si="0"/>
        <v>3.5010000000000003</v>
      </c>
      <c r="D20" s="3">
        <v>0.022583333333333334</v>
      </c>
      <c r="E20" s="3">
        <f t="shared" si="1"/>
        <v>0.1581285</v>
      </c>
      <c r="F20" s="3">
        <v>-0.0018333333333333335</v>
      </c>
      <c r="G20" s="3">
        <f t="shared" si="2"/>
        <v>-0.012837000000000001</v>
      </c>
      <c r="I20" s="2">
        <f t="shared" si="3"/>
        <v>3.6955</v>
      </c>
      <c r="J20" s="2" t="s">
        <v>4</v>
      </c>
      <c r="K20">
        <v>16</v>
      </c>
    </row>
    <row r="21" spans="1:11" ht="12.75">
      <c r="A21">
        <v>16</v>
      </c>
      <c r="B21" s="2">
        <v>0.95</v>
      </c>
      <c r="C21" s="2">
        <f t="shared" si="0"/>
        <v>3.6955</v>
      </c>
      <c r="D21" s="3">
        <v>0.01225</v>
      </c>
      <c r="E21" s="3">
        <f t="shared" si="1"/>
        <v>0.0857745</v>
      </c>
      <c r="F21" s="3">
        <v>-0.0013333333333333335</v>
      </c>
      <c r="G21" s="3">
        <f t="shared" si="2"/>
        <v>-0.009336000000000002</v>
      </c>
      <c r="I21" s="2">
        <f t="shared" si="3"/>
        <v>3.89</v>
      </c>
      <c r="J21" s="2" t="s">
        <v>4</v>
      </c>
      <c r="K21">
        <v>17</v>
      </c>
    </row>
    <row r="22" spans="1:11" ht="12.75">
      <c r="A22">
        <v>17</v>
      </c>
      <c r="B22" s="2">
        <v>1</v>
      </c>
      <c r="C22" s="2">
        <f t="shared" si="0"/>
        <v>3.89</v>
      </c>
      <c r="D22" s="3">
        <v>0.0010833333333333333</v>
      </c>
      <c r="E22" s="3">
        <f t="shared" si="1"/>
        <v>0.007585499999999999</v>
      </c>
      <c r="F22" s="3">
        <v>-0.0010833333333333333</v>
      </c>
      <c r="G22" s="3">
        <f t="shared" si="2"/>
        <v>-0.007585499999999999</v>
      </c>
      <c r="I22" s="3">
        <f>E6</f>
        <v>0.142374</v>
      </c>
      <c r="J22" s="3" t="s">
        <v>5</v>
      </c>
      <c r="K22">
        <v>1</v>
      </c>
    </row>
    <row r="23" spans="1:16" ht="12.75">
      <c r="A23">
        <v>18</v>
      </c>
      <c r="B23" s="2">
        <v>1</v>
      </c>
      <c r="C23" s="2">
        <f t="shared" si="0"/>
        <v>3.89</v>
      </c>
      <c r="D23" s="3">
        <v>0</v>
      </c>
      <c r="E23" s="3">
        <f t="shared" si="1"/>
        <v>0</v>
      </c>
      <c r="F23" s="3">
        <v>0</v>
      </c>
      <c r="G23" s="3">
        <f>F23*$B$1*($B$2/10)</f>
        <v>0</v>
      </c>
      <c r="I23" s="3">
        <f aca="true" t="shared" si="4" ref="I23:I38">E7</f>
        <v>0.19780650000000002</v>
      </c>
      <c r="J23" s="3" t="s">
        <v>5</v>
      </c>
      <c r="K23">
        <v>2</v>
      </c>
      <c r="O23" s="3"/>
      <c r="P23" s="3"/>
    </row>
    <row r="24" spans="6:11" ht="12.75">
      <c r="F24" s="3"/>
      <c r="I24" s="3">
        <f t="shared" si="4"/>
        <v>0.2759955000000001</v>
      </c>
      <c r="J24" s="3" t="s">
        <v>5</v>
      </c>
      <c r="K24">
        <v>3</v>
      </c>
    </row>
    <row r="25" spans="9:11" ht="12.75">
      <c r="I25" s="3">
        <f t="shared" si="4"/>
        <v>0.336096</v>
      </c>
      <c r="J25" s="3" t="s">
        <v>5</v>
      </c>
      <c r="K25">
        <v>4</v>
      </c>
    </row>
    <row r="26" spans="9:11" ht="12.75">
      <c r="I26" s="3">
        <f t="shared" si="4"/>
        <v>0.38452650000000005</v>
      </c>
      <c r="J26" s="3" t="s">
        <v>5</v>
      </c>
      <c r="K26">
        <v>5</v>
      </c>
    </row>
    <row r="27" spans="9:11" ht="12.75">
      <c r="I27" s="3">
        <f t="shared" si="4"/>
        <v>0.46038150000000005</v>
      </c>
      <c r="J27" s="3" t="s">
        <v>5</v>
      </c>
      <c r="K27">
        <v>6</v>
      </c>
    </row>
    <row r="28" spans="9:11" ht="12.75">
      <c r="I28" s="3">
        <f t="shared" si="4"/>
        <v>0.51348</v>
      </c>
      <c r="J28" s="3" t="s">
        <v>5</v>
      </c>
      <c r="K28">
        <v>7</v>
      </c>
    </row>
    <row r="29" spans="9:11" ht="12.75">
      <c r="I29" s="3">
        <f t="shared" si="4"/>
        <v>0.5490735</v>
      </c>
      <c r="J29" s="3" t="s">
        <v>5</v>
      </c>
      <c r="K29">
        <v>8</v>
      </c>
    </row>
    <row r="30" spans="9:11" ht="12.75">
      <c r="I30" s="3">
        <f t="shared" si="4"/>
        <v>0.569496</v>
      </c>
      <c r="J30" s="3" t="s">
        <v>5</v>
      </c>
      <c r="K30">
        <v>9</v>
      </c>
    </row>
    <row r="31" spans="9:11" ht="12.75">
      <c r="I31" s="3">
        <f t="shared" si="4"/>
        <v>0.5718300000000001</v>
      </c>
      <c r="J31" s="3" t="s">
        <v>5</v>
      </c>
      <c r="K31">
        <v>10</v>
      </c>
    </row>
    <row r="32" spans="9:11" ht="12.75">
      <c r="I32" s="3">
        <f t="shared" si="4"/>
        <v>0.5362365</v>
      </c>
      <c r="J32" s="3" t="s">
        <v>5</v>
      </c>
      <c r="K32">
        <v>11</v>
      </c>
    </row>
    <row r="33" spans="9:11" ht="12.75">
      <c r="I33" s="3">
        <f t="shared" si="4"/>
        <v>0.47496900000000014</v>
      </c>
      <c r="J33" s="3" t="s">
        <v>5</v>
      </c>
      <c r="K33">
        <v>12</v>
      </c>
    </row>
    <row r="34" spans="9:11" ht="12.75">
      <c r="I34" s="3">
        <f t="shared" si="4"/>
        <v>0.39036150000000003</v>
      </c>
      <c r="J34" s="3" t="s">
        <v>5</v>
      </c>
      <c r="K34">
        <v>13</v>
      </c>
    </row>
    <row r="35" spans="9:11" ht="12.75">
      <c r="I35" s="3">
        <f t="shared" si="4"/>
        <v>0.2853315</v>
      </c>
      <c r="J35" s="3" t="s">
        <v>5</v>
      </c>
      <c r="K35">
        <v>14</v>
      </c>
    </row>
    <row r="36" spans="9:11" ht="12.75">
      <c r="I36" s="3">
        <f t="shared" si="4"/>
        <v>0.1581285</v>
      </c>
      <c r="J36" s="3" t="s">
        <v>5</v>
      </c>
      <c r="K36">
        <v>15</v>
      </c>
    </row>
    <row r="37" spans="9:11" ht="12.75">
      <c r="I37" s="3">
        <f t="shared" si="4"/>
        <v>0.0857745</v>
      </c>
      <c r="J37" s="3" t="s">
        <v>5</v>
      </c>
      <c r="K37">
        <v>16</v>
      </c>
    </row>
    <row r="38" spans="9:11" ht="12.75">
      <c r="I38" s="3">
        <f t="shared" si="4"/>
        <v>0.007585499999999999</v>
      </c>
      <c r="J38" s="3" t="s">
        <v>5</v>
      </c>
      <c r="K38">
        <v>17</v>
      </c>
    </row>
    <row r="39" spans="9:11" ht="12.75">
      <c r="I39" s="3">
        <f>-G6</f>
        <v>0.08344050000000001</v>
      </c>
      <c r="J39" s="3" t="s">
        <v>6</v>
      </c>
      <c r="K39">
        <v>1</v>
      </c>
    </row>
    <row r="40" spans="9:11" ht="12.75">
      <c r="I40" s="3">
        <f aca="true" t="shared" si="5" ref="I40:I55">-G7</f>
        <v>0.11378250000000001</v>
      </c>
      <c r="J40" s="3" t="s">
        <v>6</v>
      </c>
      <c r="K40">
        <v>2</v>
      </c>
    </row>
    <row r="41" spans="9:11" ht="12.75">
      <c r="I41" s="3">
        <f t="shared" si="5"/>
        <v>0.14529150000000002</v>
      </c>
      <c r="J41" s="3" t="s">
        <v>6</v>
      </c>
      <c r="K41">
        <v>3</v>
      </c>
    </row>
    <row r="42" spans="9:11" ht="12.75">
      <c r="I42" s="3">
        <f t="shared" si="5"/>
        <v>0.15987900000000002</v>
      </c>
      <c r="J42" s="3" t="s">
        <v>6</v>
      </c>
      <c r="K42">
        <v>4</v>
      </c>
    </row>
    <row r="43" spans="9:11" ht="12.75">
      <c r="I43" s="3">
        <f t="shared" si="5"/>
        <v>0.16688100000000003</v>
      </c>
      <c r="J43" s="3" t="s">
        <v>6</v>
      </c>
      <c r="K43">
        <v>5</v>
      </c>
    </row>
    <row r="44" spans="9:11" ht="12.75">
      <c r="I44" s="3">
        <f t="shared" si="5"/>
        <v>0.168048</v>
      </c>
      <c r="J44" s="3" t="s">
        <v>6</v>
      </c>
      <c r="K44">
        <v>6</v>
      </c>
    </row>
    <row r="45" spans="9:11" ht="12.75">
      <c r="I45" s="3">
        <f t="shared" si="5"/>
        <v>0.15987900000000002</v>
      </c>
      <c r="J45" s="3" t="s">
        <v>6</v>
      </c>
      <c r="K45">
        <v>7</v>
      </c>
    </row>
    <row r="46" spans="9:11" ht="12.75">
      <c r="I46" s="3">
        <f t="shared" si="5"/>
        <v>0.14587500000000003</v>
      </c>
      <c r="J46" s="3" t="s">
        <v>6</v>
      </c>
      <c r="K46">
        <v>8</v>
      </c>
    </row>
    <row r="47" spans="9:11" ht="12.75">
      <c r="I47" s="3">
        <f t="shared" si="5"/>
        <v>0.13187100000000002</v>
      </c>
      <c r="J47" s="3" t="s">
        <v>6</v>
      </c>
      <c r="K47">
        <v>9</v>
      </c>
    </row>
    <row r="48" spans="9:11" ht="12.75">
      <c r="I48" s="3">
        <f t="shared" si="5"/>
        <v>0.10503</v>
      </c>
      <c r="J48" s="3" t="s">
        <v>6</v>
      </c>
      <c r="K48">
        <v>10</v>
      </c>
    </row>
    <row r="49" spans="9:11" ht="12.75">
      <c r="I49" s="3">
        <f t="shared" si="5"/>
        <v>0.08169</v>
      </c>
      <c r="J49" s="3" t="s">
        <v>6</v>
      </c>
      <c r="K49">
        <v>11</v>
      </c>
    </row>
    <row r="50" spans="9:11" ht="12.75">
      <c r="I50" s="3">
        <f t="shared" si="5"/>
        <v>0.058350000000000006</v>
      </c>
      <c r="J50" s="3" t="s">
        <v>6</v>
      </c>
      <c r="K50">
        <v>12</v>
      </c>
    </row>
    <row r="51" spans="9:11" ht="12.75">
      <c r="I51" s="3">
        <f t="shared" si="5"/>
        <v>0.03792750000000001</v>
      </c>
      <c r="J51" s="3" t="s">
        <v>6</v>
      </c>
      <c r="K51">
        <v>13</v>
      </c>
    </row>
    <row r="52" spans="9:11" ht="12.75">
      <c r="I52" s="3">
        <f t="shared" si="5"/>
        <v>0.022756500000000002</v>
      </c>
      <c r="J52" s="3" t="s">
        <v>6</v>
      </c>
      <c r="K52">
        <v>14</v>
      </c>
    </row>
    <row r="53" spans="9:11" ht="12.75">
      <c r="I53" s="3">
        <f t="shared" si="5"/>
        <v>0.012837000000000001</v>
      </c>
      <c r="J53" s="3" t="s">
        <v>6</v>
      </c>
      <c r="K53">
        <v>15</v>
      </c>
    </row>
    <row r="54" spans="9:11" ht="12.75">
      <c r="I54" s="3">
        <f t="shared" si="5"/>
        <v>0.009336000000000002</v>
      </c>
      <c r="J54" s="3" t="s">
        <v>6</v>
      </c>
      <c r="K54">
        <v>16</v>
      </c>
    </row>
    <row r="55" spans="9:11" ht="12.75">
      <c r="I55" s="3">
        <f t="shared" si="5"/>
        <v>0.007585499999999999</v>
      </c>
      <c r="J55" s="3" t="s">
        <v>6</v>
      </c>
      <c r="K55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duffymj</cp:lastModifiedBy>
  <dcterms:created xsi:type="dcterms:W3CDTF">2005-02-23T02:54:20Z</dcterms:created>
  <dcterms:modified xsi:type="dcterms:W3CDTF">2005-03-29T19:06:43Z</dcterms:modified>
  <cp:category/>
  <cp:version/>
  <cp:contentType/>
  <cp:contentStatus/>
</cp:coreProperties>
</file>